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<sst xmlns="http://schemas.openxmlformats.org/spreadsheetml/2006/main" count="247" uniqueCount="175">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</sst>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2_PRB%20_28_02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44985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16600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733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112986</v>
          </cell>
          <cell r="H187">
            <v>0</v>
          </cell>
          <cell r="I187">
            <v>0</v>
          </cell>
          <cell r="J187">
            <v>14004</v>
          </cell>
        </row>
        <row r="190">
          <cell r="E190">
            <v>0</v>
          </cell>
          <cell r="G190">
            <v>16460</v>
          </cell>
          <cell r="H190">
            <v>0</v>
          </cell>
          <cell r="I190">
            <v>0</v>
          </cell>
          <cell r="J190">
            <v>2060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41292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17308</v>
          </cell>
          <cell r="H205">
            <v>0</v>
          </cell>
          <cell r="I205">
            <v>275</v>
          </cell>
          <cell r="J205">
            <v>63</v>
          </cell>
        </row>
        <row r="223">
          <cell r="E223">
            <v>0</v>
          </cell>
          <cell r="G223">
            <v>1934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-22431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150689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57419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5097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-1377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-2000</v>
          </cell>
          <cell r="H591">
            <v>0</v>
          </cell>
          <cell r="I591">
            <v>2000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44963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17333</v>
      </c>
      <c r="G22" s="111">
        <f t="shared" si="0"/>
        <v>17333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17333</v>
      </c>
      <c r="G25" s="136">
        <f aca="true" t="shared" si="2" ref="G25:M25">+G26+G30+G31+G32+G33</f>
        <v>17333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16600</v>
      </c>
      <c r="G30" s="171">
        <f>'[1]OTCHET'!G90+'[1]OTCHET'!G93+'[1]OTCHET'!G94</f>
        <v>16600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733</v>
      </c>
      <c r="G31" s="177">
        <f>'[1]OTCHET'!G106</f>
        <v>733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206730</v>
      </c>
      <c r="G38" s="218">
        <f t="shared" si="3"/>
        <v>148688</v>
      </c>
      <c r="H38" s="219">
        <f t="shared" si="3"/>
        <v>0</v>
      </c>
      <c r="I38" s="219">
        <f t="shared" si="3"/>
        <v>623</v>
      </c>
      <c r="J38" s="220">
        <f t="shared" si="3"/>
        <v>57419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186802</v>
      </c>
      <c r="G39" s="230">
        <f t="shared" si="4"/>
        <v>129446</v>
      </c>
      <c r="H39" s="231">
        <f t="shared" si="4"/>
        <v>0</v>
      </c>
      <c r="I39" s="231">
        <f t="shared" si="4"/>
        <v>0</v>
      </c>
      <c r="J39" s="232">
        <f t="shared" si="4"/>
        <v>57356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126990</v>
      </c>
      <c r="G40" s="238">
        <f>'[1]OTCHET'!G187</f>
        <v>112986</v>
      </c>
      <c r="H40" s="239">
        <f>'[1]OTCHET'!H187</f>
        <v>0</v>
      </c>
      <c r="I40" s="239">
        <f>'[1]OTCHET'!I187</f>
        <v>0</v>
      </c>
      <c r="J40" s="240">
        <f>'[1]OTCHET'!J187</f>
        <v>14004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18520</v>
      </c>
      <c r="G41" s="246">
        <f>'[1]OTCHET'!G190</f>
        <v>16460</v>
      </c>
      <c r="H41" s="247">
        <f>'[1]OTCHET'!H190</f>
        <v>0</v>
      </c>
      <c r="I41" s="247">
        <f>'[1]OTCHET'!I190</f>
        <v>0</v>
      </c>
      <c r="J41" s="248">
        <f>'[1]OTCHET'!J190</f>
        <v>2060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41292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41292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19928</v>
      </c>
      <c r="G43" s="259">
        <f>+'[1]OTCHET'!G205+'[1]OTCHET'!G223+'[1]OTCHET'!G271</f>
        <v>19242</v>
      </c>
      <c r="H43" s="260">
        <f>+'[1]OTCHET'!H205+'[1]OTCHET'!H223+'[1]OTCHET'!H271</f>
        <v>0</v>
      </c>
      <c r="I43" s="260">
        <f>+'[1]OTCHET'!I205+'[1]OTCHET'!I223+'[1]OTCHET'!I271</f>
        <v>623</v>
      </c>
      <c r="J43" s="261">
        <f>+'[1]OTCHET'!J205+'[1]OTCHET'!J223+'[1]OTCHET'!J271</f>
        <v>63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185677</v>
      </c>
      <c r="G56" s="302">
        <f t="shared" si="5"/>
        <v>128258</v>
      </c>
      <c r="H56" s="303">
        <f t="shared" si="5"/>
        <v>0</v>
      </c>
      <c r="I56" s="304">
        <f t="shared" si="5"/>
        <v>0</v>
      </c>
      <c r="J56" s="305">
        <f t="shared" si="5"/>
        <v>57419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128258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128258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57419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57419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-3720</v>
      </c>
      <c r="G64" s="345">
        <f t="shared" si="6"/>
        <v>-3097</v>
      </c>
      <c r="H64" s="346">
        <f t="shared" si="6"/>
        <v>0</v>
      </c>
      <c r="I64" s="346">
        <f t="shared" si="6"/>
        <v>-623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3720</v>
      </c>
      <c r="G66" s="357">
        <f aca="true" t="shared" si="8" ref="G66:L66">SUM(+G68+G76+G77+G84+G85+G86+G89+G90+G91+G92+G93+G94+G95)</f>
        <v>3097</v>
      </c>
      <c r="H66" s="358">
        <f>SUM(+H68+H76+H77+H84+H85+H86+H89+H90+H91+H92+H93+H94+H95)</f>
        <v>0</v>
      </c>
      <c r="I66" s="358">
        <f>SUM(+I68+I76+I77+I84+I85+I86+I89+I90+I91+I92+I93+I94+I95)</f>
        <v>623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5097</v>
      </c>
      <c r="G86" s="318">
        <f aca="true" t="shared" si="11" ref="G86:M86">+G87+G88</f>
        <v>5097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5097</v>
      </c>
      <c r="G88" s="391">
        <f>+'[1]OTCHET'!G521+'[1]OTCHET'!G524+'[1]OTCHET'!G544</f>
        <v>5097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-1377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-1377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-2000</v>
      </c>
      <c r="H95" s="130">
        <f>'[1]OTCHET'!H591</f>
        <v>0</v>
      </c>
      <c r="I95" s="130">
        <f>'[1]OTCHET'!I591</f>
        <v>2000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44963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2023-10-23T11:13:27Z</dcterms:created>
  <dcterms:modified xsi:type="dcterms:W3CDTF">2023-10-23T11:13:39Z</dcterms:modified>
  <cp:category/>
  <cp:version/>
  <cp:contentType/>
  <cp:contentStatus/>
</cp:coreProperties>
</file>